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glish" sheetId="1" state="visible" r:id="rId1"/>
    <sheet name="França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"/>
    <numFmt numFmtId="166" formatCode="$#,##0"/>
    <numFmt numFmtId="167" formatCode="$#,##0;-$#,##0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color rgb="006A6680"/>
      <sz val="10"/>
    </font>
    <font>
      <b val="1"/>
      <color rgb="007300FF"/>
      <sz val="9"/>
    </font>
    <font>
      <sz val="10"/>
    </font>
    <font>
      <b val="1"/>
      <color rgb="001A1730"/>
      <sz val="11"/>
    </font>
    <font>
      <color rgb="009E9AB4"/>
      <sz val="9"/>
    </font>
    <font>
      <color rgb="00000000"/>
      <sz val="10"/>
    </font>
    <font>
      <b val="1"/>
      <color rgb="007300FF"/>
      <sz val="11"/>
    </font>
    <font>
      <b val="1"/>
      <color rgb="00FFFFFF"/>
      <sz val="13"/>
    </font>
    <font>
      <b val="1"/>
      <color rgb="007300FF"/>
      <sz val="10"/>
    </font>
  </fonts>
  <fills count="5">
    <fill>
      <patternFill/>
    </fill>
    <fill>
      <patternFill patternType="gray125"/>
    </fill>
    <fill>
      <patternFill patternType="solid">
        <fgColor rgb="007300FF"/>
      </patternFill>
    </fill>
    <fill>
      <patternFill patternType="solid">
        <fgColor rgb="00FFF3B0"/>
      </patternFill>
    </fill>
    <fill>
      <patternFill patternType="solid">
        <fgColor rgb="00F3EC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3" borderId="0" applyAlignment="1" pivotButton="0" quotePrefix="0" xfId="0">
      <alignment horizontal="right"/>
    </xf>
    <xf numFmtId="0" fontId="6" fillId="0" borderId="0" pivotButton="0" quotePrefix="0" xfId="0"/>
    <xf numFmtId="165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1" fontId="5" fillId="3" borderId="0" applyAlignment="1" pivotButton="0" quotePrefix="0" xfId="0">
      <alignment horizontal="right"/>
    </xf>
    <xf numFmtId="0" fontId="7" fillId="0" borderId="0" pivotButton="0" quotePrefix="0" xfId="0"/>
    <xf numFmtId="164" fontId="8" fillId="4" borderId="0" applyAlignment="1" pivotButton="0" quotePrefix="0" xfId="0">
      <alignment horizontal="right"/>
    </xf>
    <xf numFmtId="0" fontId="5" fillId="0" borderId="0" pivotButton="0" quotePrefix="0" xfId="0"/>
    <xf numFmtId="164" fontId="9" fillId="2" borderId="0" applyAlignment="1" pivotButton="0" quotePrefix="0" xfId="0">
      <alignment horizontal="right"/>
    </xf>
    <xf numFmtId="167" fontId="8" fillId="4" borderId="0" applyAlignment="1" pivotButton="0" quotePrefix="0" xfId="0">
      <alignment horizontal="right"/>
    </xf>
    <xf numFmtId="167" fontId="9" fillId="2" borderId="0" applyAlignment="1" pivotButton="0" quotePrefix="0" xfId="0">
      <alignment horizontal="right"/>
    </xf>
    <xf numFmtId="9" fontId="8" fillId="4" borderId="0" applyAlignment="1" pivotButton="0" quotePrefix="0" xfId="0">
      <alignment horizontal="right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Tutoring Rate Calculator</t>
        </is>
      </c>
      <c r="C1" s="2" t="n"/>
      <c r="D1" s="2" t="n"/>
    </row>
    <row r="2">
      <c r="B2" s="3" t="inlineStr">
        <is>
          <t>What an hour costs you, then what to charge for it. Every figure comes from your numbers; there is no market rate in this sheet.</t>
        </is>
      </c>
    </row>
    <row r="4">
      <c r="B4" s="4" t="inlineStr">
        <is>
          <t>YOUR NUMBERS  (edit the yellow cells)</t>
        </is>
      </c>
    </row>
    <row r="5">
      <c r="B5" s="5" t="inlineStr">
        <is>
          <t>Tutor pay for an hour</t>
        </is>
      </c>
      <c r="C5" s="6" t="n">
        <v>25</v>
      </c>
      <c r="D5" s="7" t="inlineStr">
        <is>
          <t>$</t>
        </is>
      </c>
    </row>
    <row r="6">
      <c r="B6" s="5" t="inlineStr">
        <is>
          <t>Payroll costs on top of pay (%)</t>
        </is>
      </c>
      <c r="C6" s="8" t="n">
        <v>12</v>
      </c>
      <c r="D6" s="7" t="inlineStr">
        <is>
          <t>%</t>
        </is>
      </c>
    </row>
    <row r="7">
      <c r="B7" s="5" t="inlineStr">
        <is>
          <t>Tutor hours paid but never billed (% of paid hours)</t>
        </is>
      </c>
      <c r="C7" s="8" t="n">
        <v>5</v>
      </c>
      <c r="D7" s="7" t="inlineStr">
        <is>
          <t>%</t>
        </is>
      </c>
    </row>
    <row r="8">
      <c r="B8" s="5" t="inlineStr">
        <is>
          <t>Hours you bill in a month</t>
        </is>
      </c>
      <c r="C8" s="9" t="n">
        <v>200</v>
      </c>
      <c r="D8" s="7" t="inlineStr">
        <is>
          <t>hours</t>
        </is>
      </c>
    </row>
    <row r="9">
      <c r="B9" s="5" t="inlineStr">
        <is>
          <t>Fixed costs a month</t>
        </is>
      </c>
      <c r="C9" s="10" t="n">
        <v>3000</v>
      </c>
      <c r="D9" s="7" t="inlineStr">
        <is>
          <t>$</t>
        </is>
      </c>
    </row>
    <row r="10">
      <c r="B10" s="5" t="inlineStr">
        <is>
          <t>Card processing on the price (%)</t>
        </is>
      </c>
      <c r="C10" s="8" t="n">
        <v>2.9</v>
      </c>
      <c r="D10" s="7" t="inlineStr">
        <is>
          <t>%</t>
        </is>
      </c>
    </row>
    <row r="11">
      <c r="B11" s="5" t="inlineStr">
        <is>
          <t>Margin you want to keep (%)</t>
        </is>
      </c>
      <c r="C11" s="11" t="n">
        <v>20</v>
      </c>
      <c r="D11" s="7" t="inlineStr">
        <is>
          <t>%</t>
        </is>
      </c>
    </row>
    <row r="13">
      <c r="B13" s="4" t="inlineStr">
        <is>
          <t>YOUR RESULT</t>
        </is>
      </c>
    </row>
    <row r="14">
      <c r="B14" s="12" t="inlineStr">
        <is>
          <t>Tutor cost per billed hour (unbilled hours included)</t>
        </is>
      </c>
      <c r="C14" s="13">
        <f>C5*(1+C6/100)/(1-C7/100)</f>
        <v/>
      </c>
    </row>
    <row r="15">
      <c r="B15" s="12" t="inlineStr">
        <is>
          <t>Fixed costs per billed hour</t>
        </is>
      </c>
      <c r="C15" s="13">
        <f>C9/C8</f>
        <v/>
      </c>
    </row>
    <row r="16">
      <c r="B16" s="12" t="inlineStr">
        <is>
          <t>What a billed hour costs you</t>
        </is>
      </c>
      <c r="C16" s="13">
        <f>C14+C15</f>
        <v/>
      </c>
    </row>
    <row r="17">
      <c r="B17" s="12" t="inlineStr">
        <is>
          <t>Break-even price per hour</t>
        </is>
      </c>
      <c r="C17" s="13">
        <f>C16/(1-C10/100)</f>
        <v/>
      </c>
    </row>
    <row r="18">
      <c r="B18" s="14" t="inlineStr">
        <is>
          <t>Price per hour that keeps your margin</t>
        </is>
      </c>
      <c r="C18" s="15">
        <f>IF(1-C10/100-C11/100&gt;0,C16/(1-C10/100-C11/100),"")</f>
        <v/>
      </c>
      <c r="D18" s="7" t="inlineStr">
        <is>
          <t>blank when the card fee plus the margin reach 100%</t>
        </is>
      </c>
    </row>
    <row r="19">
      <c r="B19" s="12" t="inlineStr">
        <is>
          <t>The month at that price</t>
        </is>
      </c>
      <c r="C19" s="16">
        <f>IF(C18="","",C18*(1-C10/100)*C8-C14*C8-C9)</f>
        <v/>
      </c>
    </row>
    <row r="21">
      <c r="B21" s="4" t="inlineStr">
        <is>
          <t>THE SAME RATE, BY SESSION LENGTH</t>
        </is>
      </c>
    </row>
    <row r="22">
      <c r="B22" s="12" t="inlineStr">
        <is>
          <t>30-minute session</t>
        </is>
      </c>
      <c r="C22" s="13">
        <f>IF(C18="","",C18*30/60)</f>
        <v/>
      </c>
    </row>
    <row r="23">
      <c r="B23" s="12" t="inlineStr">
        <is>
          <t>45-minute session</t>
        </is>
      </c>
      <c r="C23" s="13">
        <f>IF(C18="","",C18*45/60)</f>
        <v/>
      </c>
    </row>
    <row r="24">
      <c r="B24" s="12" t="inlineStr">
        <is>
          <t>60-minute session</t>
        </is>
      </c>
      <c r="C24" s="13">
        <f>IF(C18="","",C18*60/60)</f>
        <v/>
      </c>
    </row>
    <row r="25">
      <c r="B25" s="12" t="inlineStr">
        <is>
          <t>90-minute session</t>
        </is>
      </c>
      <c r="C25" s="13">
        <f>IF(C18="","",C18*90/60)</f>
        <v/>
      </c>
    </row>
    <row r="27">
      <c r="B27" s="4" t="inlineStr">
        <is>
          <t>YOUR SCENARIO  (your own price, not a claim from us)</t>
        </is>
      </c>
    </row>
    <row r="28">
      <c r="B28" s="5" t="inlineStr">
        <is>
          <t>If you charged an hour</t>
        </is>
      </c>
      <c r="C28" s="6" t="n">
        <v>58</v>
      </c>
      <c r="D28" s="7" t="inlineStr">
        <is>
          <t>$</t>
        </is>
      </c>
    </row>
    <row r="29">
      <c r="B29" s="14" t="inlineStr">
        <is>
          <t>The month at your price</t>
        </is>
      </c>
      <c r="C29" s="17">
        <f>C28*(1-C10/100)*C8-C14*C8-C9</f>
        <v/>
      </c>
    </row>
    <row r="30">
      <c r="B30" s="12" t="inlineStr">
        <is>
          <t>Share of the price you keep</t>
        </is>
      </c>
      <c r="C30" s="18">
        <f>IF(C28&gt;0,C29/(C28*C8),"")</f>
        <v/>
      </c>
    </row>
    <row r="32">
      <c r="B32" s="19" t="inlineStr">
        <is>
          <t>See it live with your own students: pillaros.ca/tools  ·  info@kalbotsolutions.com</t>
        </is>
      </c>
    </row>
    <row r="34">
      <c r="B34" s="7" t="inlineStr">
        <is>
          <t>Pillar OS — the operating system for tutoring businesses.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D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6" customWidth="1" min="3" max="3"/>
    <col width="34" customWidth="1" min="4" max="4"/>
  </cols>
  <sheetData>
    <row r="1" ht="30" customHeight="1">
      <c r="B1" s="1" t="inlineStr">
        <is>
          <t>Calculateur de tarif de tutorat</t>
        </is>
      </c>
      <c r="C1" s="2" t="n"/>
      <c r="D1" s="2" t="n"/>
    </row>
    <row r="2">
      <c r="B2" s="3" t="inlineStr">
        <is>
          <t>Ce qu’une heure vous coûte, puis combien la facturer. Tous les calculs se basent sur vos propres chiffres ; ce chiffrier ne propose aucun tarif du marché.</t>
        </is>
      </c>
    </row>
    <row r="4">
      <c r="B4" s="4" t="inlineStr">
        <is>
          <t>VOS CHIFFRES  (modifiez les cellules jaunes)</t>
        </is>
      </c>
    </row>
    <row r="5">
      <c r="B5" s="5" t="inlineStr">
        <is>
          <t>Paie du tuteur pour une heure</t>
        </is>
      </c>
      <c r="C5" s="6" t="n">
        <v>25</v>
      </c>
      <c r="D5" s="7" t="inlineStr">
        <is>
          <t>$</t>
        </is>
      </c>
    </row>
    <row r="6">
      <c r="B6" s="5" t="inlineStr">
        <is>
          <t>Charges de l’employeur sur la paie (%)</t>
        </is>
      </c>
      <c r="C6" s="8" t="n">
        <v>12</v>
      </c>
      <c r="D6" s="7" t="inlineStr">
        <is>
          <t>%</t>
        </is>
      </c>
    </row>
    <row r="7">
      <c r="B7" s="5" t="inlineStr">
        <is>
          <t>Heures payées mais jamais facturées (% des heures payées)</t>
        </is>
      </c>
      <c r="C7" s="8" t="n">
        <v>5</v>
      </c>
      <c r="D7" s="7" t="inlineStr">
        <is>
          <t>%</t>
        </is>
      </c>
    </row>
    <row r="8">
      <c r="B8" s="5" t="inlineStr">
        <is>
          <t>Heures facturées dans un mois</t>
        </is>
      </c>
      <c r="C8" s="9" t="n">
        <v>200</v>
      </c>
      <c r="D8" s="7" t="inlineStr">
        <is>
          <t>heures</t>
        </is>
      </c>
    </row>
    <row r="9">
      <c r="B9" s="5" t="inlineStr">
        <is>
          <t>Coûts fixes par mois</t>
        </is>
      </c>
      <c r="C9" s="10" t="n">
        <v>3000</v>
      </c>
      <c r="D9" s="7" t="inlineStr">
        <is>
          <t>$</t>
        </is>
      </c>
    </row>
    <row r="10">
      <c r="B10" s="5" t="inlineStr">
        <is>
          <t>Frais de paiement par carte (%)</t>
        </is>
      </c>
      <c r="C10" s="8" t="n">
        <v>2.9</v>
      </c>
      <c r="D10" s="7" t="inlineStr">
        <is>
          <t>%</t>
        </is>
      </c>
    </row>
    <row r="11">
      <c r="B11" s="5" t="inlineStr">
        <is>
          <t>Marge que vous voulez garder (%)</t>
        </is>
      </c>
      <c r="C11" s="11" t="n">
        <v>20</v>
      </c>
      <c r="D11" s="7" t="inlineStr">
        <is>
          <t>%</t>
        </is>
      </c>
    </row>
    <row r="13">
      <c r="B13" s="4" t="inlineStr">
        <is>
          <t>VOTRE RÉSULTAT</t>
        </is>
      </c>
    </row>
    <row r="14">
      <c r="B14" s="12" t="inlineStr">
        <is>
          <t>Coût du tuteur par heure facturée (heures non facturées comprises)</t>
        </is>
      </c>
      <c r="C14" s="13">
        <f>C5*(1+C6/100)/(1-C7/100)</f>
        <v/>
      </c>
    </row>
    <row r="15">
      <c r="B15" s="12" t="inlineStr">
        <is>
          <t>Coûts fixes par heure facturée</t>
        </is>
      </c>
      <c r="C15" s="13">
        <f>C9/C8</f>
        <v/>
      </c>
    </row>
    <row r="16">
      <c r="B16" s="12" t="inlineStr">
        <is>
          <t>Ce que vous coûte une heure facturée</t>
        </is>
      </c>
      <c r="C16" s="13">
        <f>C14+C15</f>
        <v/>
      </c>
    </row>
    <row r="17">
      <c r="B17" s="12" t="inlineStr">
        <is>
          <t>Seuil de rentabilité, à l’heure</t>
        </is>
      </c>
      <c r="C17" s="13">
        <f>C16/(1-C10/100)</f>
        <v/>
      </c>
    </row>
    <row r="18">
      <c r="B18" s="14" t="inlineStr">
        <is>
          <t>Prix à l’heure qui garde votre marge</t>
        </is>
      </c>
      <c r="C18" s="15">
        <f>IF(1-C10/100-C11/100&gt;0,C16/(1-C10/100-C11/100),"")</f>
        <v/>
      </c>
      <c r="D18" s="7" t="inlineStr">
        <is>
          <t>vide quand les frais de carte et la marge atteignent 100 %</t>
        </is>
      </c>
    </row>
    <row r="19">
      <c r="B19" s="12" t="inlineStr">
        <is>
          <t>Résultat du mois à ce prix</t>
        </is>
      </c>
      <c r="C19" s="16">
        <f>IF(C18="","",C18*(1-C10/100)*C8-C14*C8-C9)</f>
        <v/>
      </c>
    </row>
    <row r="21">
      <c r="B21" s="4" t="inlineStr">
        <is>
          <t>LE MÊME TARIF, SELON LA DURÉE</t>
        </is>
      </c>
    </row>
    <row r="22">
      <c r="B22" s="12" t="inlineStr">
        <is>
          <t>Séance de 30 minutes</t>
        </is>
      </c>
      <c r="C22" s="13">
        <f>IF(C18="","",C18*30/60)</f>
        <v/>
      </c>
    </row>
    <row r="23">
      <c r="B23" s="12" t="inlineStr">
        <is>
          <t>Séance de 45 minutes</t>
        </is>
      </c>
      <c r="C23" s="13">
        <f>IF(C18="","",C18*45/60)</f>
        <v/>
      </c>
    </row>
    <row r="24">
      <c r="B24" s="12" t="inlineStr">
        <is>
          <t>Séance de 60 minutes</t>
        </is>
      </c>
      <c r="C24" s="13">
        <f>IF(C18="","",C18*60/60)</f>
        <v/>
      </c>
    </row>
    <row r="25">
      <c r="B25" s="12" t="inlineStr">
        <is>
          <t>Séance de 90 minutes</t>
        </is>
      </c>
      <c r="C25" s="13">
        <f>IF(C18="","",C18*90/60)</f>
        <v/>
      </c>
    </row>
    <row r="27">
      <c r="B27" s="4" t="inlineStr">
        <is>
          <t>VOTRE SCÉNARIO  (votre propre prix, pas une promesse de notre part)</t>
        </is>
      </c>
    </row>
    <row r="28">
      <c r="B28" s="5" t="inlineStr">
        <is>
          <t>Si vous facturiez l’heure</t>
        </is>
      </c>
      <c r="C28" s="6" t="n">
        <v>58</v>
      </c>
      <c r="D28" s="7" t="inlineStr">
        <is>
          <t>$</t>
        </is>
      </c>
    </row>
    <row r="29">
      <c r="B29" s="14" t="inlineStr">
        <is>
          <t>Résultat du mois à votre prix</t>
        </is>
      </c>
      <c r="C29" s="17">
        <f>C28*(1-C10/100)*C8-C14*C8-C9</f>
        <v/>
      </c>
    </row>
    <row r="30">
      <c r="B30" s="12" t="inlineStr">
        <is>
          <t>Part du prix que vous gardez</t>
        </is>
      </c>
      <c r="C30" s="18">
        <f>IF(C28&gt;0,C29/(C28*C8),"")</f>
        <v/>
      </c>
    </row>
    <row r="32">
      <c r="B32" s="19" t="inlineStr">
        <is>
          <t>Le même calcul en ligne, avec vos propres chiffres : pillaros.ca/fr/outils  ·  info@kalbotsolutions.com</t>
        </is>
      </c>
    </row>
    <row r="34">
      <c r="B34" s="7" t="inlineStr">
        <is>
          <t>Pillar OS — le système d’exploitation des entreprises de tutorat.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2026-10-23T12:28:30Z</dcterms:created>
  <dcterms:modified xsi:type="dcterms:W3CDTF">2026-10-23T12:28:30Z</dcterms:modified>
</cp:coreProperties>
</file>