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$#,##0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b val="1"/>
      <color rgb="007300FF"/>
      <sz val="9"/>
    </font>
    <font>
      <sz val="10"/>
    </font>
    <font>
      <b val="1"/>
      <color rgb="001A1730"/>
      <sz val="11"/>
    </font>
    <font>
      <color rgb="009E9AB4"/>
      <sz val="9"/>
    </font>
    <font>
      <color rgb="00000000"/>
      <sz val="10"/>
    </font>
    <font>
      <b val="1"/>
      <color rgb="007300FF"/>
      <sz val="11"/>
    </font>
    <font>
      <b val="1"/>
      <color rgb="00FFFFFF"/>
      <sz val="13"/>
    </font>
    <font>
      <b val="1"/>
      <color rgb="007300FF"/>
      <sz val="10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0" applyAlignment="1" pivotButton="0" quotePrefix="0" xfId="0">
      <alignment horizontal="right"/>
    </xf>
    <xf numFmtId="0" fontId="6" fillId="0" borderId="0" pivotButton="0" quotePrefix="0" xfId="0"/>
    <xf numFmtId="3" fontId="5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7" fillId="0" borderId="0" pivotButton="0" quotePrefix="0" xfId="0"/>
    <xf numFmtId="164" fontId="8" fillId="4" borderId="0" applyAlignment="1" pivotButton="0" quotePrefix="0" xfId="0">
      <alignment horizontal="right"/>
    </xf>
    <xf numFmtId="0" fontId="5" fillId="0" borderId="0" pivotButton="0" quotePrefix="0" xfId="0"/>
    <xf numFmtId="164" fontId="9" fillId="2" borderId="0" applyAlignment="1" pivotButton="0" quotePrefix="0" xfId="0">
      <alignment horizontal="right"/>
    </xf>
    <xf numFmtId="9" fontId="8" fillId="4" borderId="0" applyAlignment="1" pivotButton="0" quotePrefix="0" xfId="0">
      <alignment horizontal="right"/>
    </xf>
    <xf numFmtId="166" fontId="8" fillId="4" borderId="0" applyAlignment="1" pivotButton="0" quotePrefix="0" xfId="0">
      <alignment horizontal="right"/>
    </xf>
    <xf numFmtId="165" fontId="9" fillId="2" borderId="0" applyAlignment="1" pivotButton="0" quotePrefix="0" xfId="0">
      <alignment horizontal="right"/>
    </xf>
    <xf numFmtId="49" fontId="8" fillId="4" borderId="0" applyAlignment="1" pivotButton="0" quotePrefix="0" xfId="0">
      <alignment horizontal="right"/>
    </xf>
    <xf numFmtId="166" fontId="9" fillId="2" borderId="0" applyAlignment="1" pivotButton="0" quotePrefix="0" xfId="0">
      <alignment horizontal="right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Tutoring Package Calculator</t>
        </is>
      </c>
      <c r="C1" s="2" t="n"/>
      <c r="D1" s="2" t="n"/>
    </row>
    <row r="2">
      <c r="B2" s="3" t="inlineStr">
        <is>
          <t>A pack of sessions sold upfront: what it brings in, what the discount costs, and how much longer a family has to stay for it to pay back. Every figure comes from your numbers.</t>
        </is>
      </c>
    </row>
    <row r="4">
      <c r="B4" s="4" t="inlineStr">
        <is>
          <t>YOUR NUMBERS  (edit the yellow cells)</t>
        </is>
      </c>
    </row>
    <row r="5">
      <c r="B5" s="5" t="inlineStr">
        <is>
          <t>Price of one session bought alone</t>
        </is>
      </c>
      <c r="C5" s="6" t="n">
        <v>60</v>
      </c>
      <c r="D5" s="7" t="inlineStr">
        <is>
          <t>$</t>
        </is>
      </c>
    </row>
    <row r="6">
      <c r="B6" s="5" t="inlineStr">
        <is>
          <t>Sessions in the pack</t>
        </is>
      </c>
      <c r="C6" s="8" t="n">
        <v>10</v>
      </c>
      <c r="D6" s="7" t="inlineStr">
        <is>
          <t>sessions</t>
        </is>
      </c>
    </row>
    <row r="7">
      <c r="B7" s="5" t="inlineStr">
        <is>
          <t>Discount on the pack (%)</t>
        </is>
      </c>
      <c r="C7" s="9" t="n">
        <v>10</v>
      </c>
      <c r="D7" s="7" t="inlineStr">
        <is>
          <t>%</t>
        </is>
      </c>
    </row>
    <row r="8">
      <c r="B8" s="5" t="inlineStr">
        <is>
          <t>What one session costs you in tutor pay</t>
        </is>
      </c>
      <c r="C8" s="6" t="n">
        <v>28</v>
      </c>
      <c r="D8" s="7" t="inlineStr">
        <is>
          <t>$</t>
        </is>
      </c>
    </row>
    <row r="9">
      <c r="B9" s="5" t="inlineStr">
        <is>
          <t>Packs sold in a month</t>
        </is>
      </c>
      <c r="C9" s="8" t="n">
        <v>15</v>
      </c>
    </row>
    <row r="11">
      <c r="B11" s="4" t="inlineStr">
        <is>
          <t>YOUR RESULT</t>
        </is>
      </c>
    </row>
    <row r="12">
      <c r="B12" s="10" t="inlineStr">
        <is>
          <t>Price per session in the pack</t>
        </is>
      </c>
      <c r="C12" s="11">
        <f>C5*(1-C7/100)</f>
        <v/>
      </c>
    </row>
    <row r="13">
      <c r="B13" s="12" t="inlineStr">
        <is>
          <t>Pack price</t>
        </is>
      </c>
      <c r="C13" s="13">
        <f>C12*C6</f>
        <v/>
      </c>
    </row>
    <row r="14">
      <c r="B14" s="10" t="inlineStr">
        <is>
          <t>Margin on a session sold alone</t>
        </is>
      </c>
      <c r="C14" s="11">
        <f>C5-C8</f>
        <v/>
      </c>
    </row>
    <row r="15">
      <c r="B15" s="10" t="inlineStr">
        <is>
          <t>Margin on a pack session</t>
        </is>
      </c>
      <c r="C15" s="11">
        <f>C12-C8</f>
        <v/>
      </c>
    </row>
    <row r="16">
      <c r="B16" s="10" t="inlineStr">
        <is>
          <t>Share of the margin the pack keeps</t>
        </is>
      </c>
      <c r="C16" s="14">
        <f>IF(C14&gt;0,C15/C14,"")</f>
        <v/>
      </c>
    </row>
    <row r="17">
      <c r="B17" s="10" t="inlineStr">
        <is>
          <t>Cash collected upfront this month</t>
        </is>
      </c>
      <c r="C17" s="15">
        <f>C13*C9</f>
        <v/>
      </c>
    </row>
    <row r="18">
      <c r="B18" s="10" t="inlineStr">
        <is>
          <t>Discount given per pack</t>
        </is>
      </c>
      <c r="C18" s="11">
        <f>C5*C7/100*C6</f>
        <v/>
      </c>
    </row>
    <row r="19">
      <c r="B19" s="10" t="inlineStr">
        <is>
          <t>Discount given this month</t>
        </is>
      </c>
      <c r="C19" s="15">
        <f>C18*C9</f>
        <v/>
      </c>
    </row>
    <row r="20">
      <c r="B20" s="12" t="inlineStr">
        <is>
          <t>Extra sessions a family must stay to pay the discount back</t>
        </is>
      </c>
      <c r="C20" s="16">
        <f>IF(C15&gt;0,C18/C15,"")</f>
        <v/>
      </c>
      <c r="D20" s="7" t="inlineStr">
        <is>
          <t>blank when a pack session leaves no margin: no longer stay pays it back</t>
        </is>
      </c>
    </row>
    <row r="22">
      <c r="B22" s="4" t="inlineStr">
        <is>
          <t>PACK SIZES SIDE BY SIDE  (at your discount)</t>
        </is>
      </c>
    </row>
    <row r="23">
      <c r="B23" s="10" t="inlineStr">
        <is>
          <t>4 sessions: pack price / sessions to pay back</t>
        </is>
      </c>
      <c r="C23" s="17">
        <f>TEXT(C5*(1-C7/100)*4,"$#,##0")&amp;"  /  "&amp;IF(C15&gt;0,TEXT(C5*C7/100*4/C15,"0.0"),"-")</f>
        <v/>
      </c>
    </row>
    <row r="24">
      <c r="B24" s="10" t="inlineStr">
        <is>
          <t>8 sessions: pack price / sessions to pay back</t>
        </is>
      </c>
      <c r="C24" s="17">
        <f>TEXT(C5*(1-C7/100)*8,"$#,##0")&amp;"  /  "&amp;IF(C15&gt;0,TEXT(C5*C7/100*8/C15,"0.0"),"-")</f>
        <v/>
      </c>
    </row>
    <row r="25">
      <c r="B25" s="10" t="inlineStr">
        <is>
          <t>12 sessions: pack price / sessions to pay back</t>
        </is>
      </c>
      <c r="C25" s="17">
        <f>TEXT(C5*(1-C7/100)*12,"$#,##0")&amp;"  /  "&amp;IF(C15&gt;0,TEXT(C5*C7/100*12/C15,"0.0"),"-")</f>
        <v/>
      </c>
    </row>
    <row r="26">
      <c r="B26" s="10" t="inlineStr">
        <is>
          <t>20 sessions: pack price / sessions to pay back</t>
        </is>
      </c>
      <c r="C26" s="17">
        <f>TEXT(C5*(1-C7/100)*20,"$#,##0")&amp;"  /  "&amp;IF(C15&gt;0,TEXT(C5*C7/100*20/C15,"0.0"),"-")</f>
        <v/>
      </c>
    </row>
    <row r="28">
      <c r="B28" s="4" t="inlineStr">
        <is>
          <t>YOUR SCENARIO  (your own discount, not a claim from us)</t>
        </is>
      </c>
    </row>
    <row r="29">
      <c r="B29" s="5" t="inlineStr">
        <is>
          <t>If the discount were (%)</t>
        </is>
      </c>
      <c r="C29" s="9" t="n">
        <v>20</v>
      </c>
      <c r="D29" s="7" t="inlineStr">
        <is>
          <t>%</t>
        </is>
      </c>
    </row>
    <row r="30">
      <c r="B30" s="10" t="inlineStr">
        <is>
          <t>Pack price at that discount</t>
        </is>
      </c>
      <c r="C30" s="11">
        <f>C5*(1-C29/100)*C6</f>
        <v/>
      </c>
    </row>
    <row r="31">
      <c r="B31" s="10" t="inlineStr">
        <is>
          <t>Margin on a pack session at that discount</t>
        </is>
      </c>
      <c r="C31" s="11">
        <f>C5*(1-C29/100)-C8</f>
        <v/>
      </c>
    </row>
    <row r="32">
      <c r="B32" s="12" t="inlineStr">
        <is>
          <t>Cash collected upfront at that discount</t>
        </is>
      </c>
      <c r="C32" s="18">
        <f>C30*C9</f>
        <v/>
      </c>
    </row>
    <row r="34">
      <c r="B34" s="19" t="inlineStr">
        <is>
          <t>See it live with your own students: pillaros.ca/tools  ·  info@kalbotsolutions.com</t>
        </is>
      </c>
    </row>
    <row r="36">
      <c r="B36" s="7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Calculateur de forfaits de tutorat</t>
        </is>
      </c>
      <c r="C1" s="2" t="n"/>
      <c r="D1" s="2" t="n"/>
    </row>
    <row r="2">
      <c r="B2" s="3" t="inlineStr">
        <is>
          <t>Un forfait de séances vendu d’avance : ce qu’il rapporte, ce que coûte le rabais et de combien il doit prolonger le séjour d’une famille pour se rembourser. Tous les calculs se basent sur vos propres chiffres.</t>
        </is>
      </c>
    </row>
    <row r="4">
      <c r="B4" s="4" t="inlineStr">
        <is>
          <t>VOS CHIFFRES  (modifiez les cellules jaunes)</t>
        </is>
      </c>
    </row>
    <row r="5">
      <c r="B5" s="5" t="inlineStr">
        <is>
          <t>Prix d’une séance achetée seule</t>
        </is>
      </c>
      <c r="C5" s="6" t="n">
        <v>60</v>
      </c>
      <c r="D5" s="7" t="inlineStr">
        <is>
          <t>$</t>
        </is>
      </c>
    </row>
    <row r="6">
      <c r="B6" s="5" t="inlineStr">
        <is>
          <t>Séances dans le forfait</t>
        </is>
      </c>
      <c r="C6" s="8" t="n">
        <v>10</v>
      </c>
      <c r="D6" s="7" t="inlineStr">
        <is>
          <t>séances</t>
        </is>
      </c>
    </row>
    <row r="7">
      <c r="B7" s="5" t="inlineStr">
        <is>
          <t>Rabais sur le forfait (%)</t>
        </is>
      </c>
      <c r="C7" s="9" t="n">
        <v>10</v>
      </c>
      <c r="D7" s="7" t="inlineStr">
        <is>
          <t>%</t>
        </is>
      </c>
    </row>
    <row r="8">
      <c r="B8" s="5" t="inlineStr">
        <is>
          <t>Ce qu’une séance vous coûte en paie de tuteur</t>
        </is>
      </c>
      <c r="C8" s="6" t="n">
        <v>28</v>
      </c>
      <c r="D8" s="7" t="inlineStr">
        <is>
          <t>$</t>
        </is>
      </c>
    </row>
    <row r="9">
      <c r="B9" s="5" t="inlineStr">
        <is>
          <t>Forfaits vendus dans un mois</t>
        </is>
      </c>
      <c r="C9" s="8" t="n">
        <v>15</v>
      </c>
    </row>
    <row r="11">
      <c r="B11" s="4" t="inlineStr">
        <is>
          <t>VOTRE RÉSULTAT</t>
        </is>
      </c>
    </row>
    <row r="12">
      <c r="B12" s="10" t="inlineStr">
        <is>
          <t>Prix par séance dans le forfait</t>
        </is>
      </c>
      <c r="C12" s="11">
        <f>C5*(1-C7/100)</f>
        <v/>
      </c>
    </row>
    <row r="13">
      <c r="B13" s="12" t="inlineStr">
        <is>
          <t>Prix du forfait</t>
        </is>
      </c>
      <c r="C13" s="13">
        <f>C12*C6</f>
        <v/>
      </c>
    </row>
    <row r="14">
      <c r="B14" s="10" t="inlineStr">
        <is>
          <t>Marge sur une séance vendue seule</t>
        </is>
      </c>
      <c r="C14" s="11">
        <f>C5-C8</f>
        <v/>
      </c>
    </row>
    <row r="15">
      <c r="B15" s="10" t="inlineStr">
        <is>
          <t>Marge sur une séance du forfait</t>
        </is>
      </c>
      <c r="C15" s="11">
        <f>C12-C8</f>
        <v/>
      </c>
    </row>
    <row r="16">
      <c r="B16" s="10" t="inlineStr">
        <is>
          <t>Part de la marge que garde le forfait</t>
        </is>
      </c>
      <c r="C16" s="14">
        <f>IF(C14&gt;0,C15/C14,"")</f>
        <v/>
      </c>
    </row>
    <row r="17">
      <c r="B17" s="10" t="inlineStr">
        <is>
          <t>Argent encaissé d’avance ce mois-ci</t>
        </is>
      </c>
      <c r="C17" s="15">
        <f>C13*C9</f>
        <v/>
      </c>
    </row>
    <row r="18">
      <c r="B18" s="10" t="inlineStr">
        <is>
          <t>Rabais accordé par forfait</t>
        </is>
      </c>
      <c r="C18" s="11">
        <f>C5*C7/100*C6</f>
        <v/>
      </c>
    </row>
    <row r="19">
      <c r="B19" s="10" t="inlineStr">
        <is>
          <t>Rabais accordé ce mois-ci</t>
        </is>
      </c>
      <c r="C19" s="15">
        <f>C18*C9</f>
        <v/>
      </c>
    </row>
    <row r="20">
      <c r="B20" s="12" t="inlineStr">
        <is>
          <t>Séances de plus pour rembourser le rabais</t>
        </is>
      </c>
      <c r="C20" s="16">
        <f>IF(C15&gt;0,C18/C15,"")</f>
        <v/>
      </c>
      <c r="D20" s="7" t="inlineStr">
        <is>
          <t>vide quand une séance du forfait ne laisse aucune marge : aucun séjour plus long ne le rembourse</t>
        </is>
      </c>
    </row>
    <row r="22">
      <c r="B22" s="4" t="inlineStr">
        <is>
          <t>LES TAILLES DE FORFAIT CÔTE À CÔTE  (à votre rabais)</t>
        </is>
      </c>
    </row>
    <row r="23">
      <c r="B23" s="10" t="inlineStr">
        <is>
          <t>4 séances : prix du forfait / séances pour rembourser</t>
        </is>
      </c>
      <c r="C23" s="17">
        <f>TEXT(C5*(1-C7/100)*4,"$#,##0")&amp;"  /  "&amp;IF(C15&gt;0,TEXT(C5*C7/100*4/C15,"0.0"),"-")</f>
        <v/>
      </c>
    </row>
    <row r="24">
      <c r="B24" s="10" t="inlineStr">
        <is>
          <t>8 séances : prix du forfait / séances pour rembourser</t>
        </is>
      </c>
      <c r="C24" s="17">
        <f>TEXT(C5*(1-C7/100)*8,"$#,##0")&amp;"  /  "&amp;IF(C15&gt;0,TEXT(C5*C7/100*8/C15,"0.0"),"-")</f>
        <v/>
      </c>
    </row>
    <row r="25">
      <c r="B25" s="10" t="inlineStr">
        <is>
          <t>12 séances : prix du forfait / séances pour rembourser</t>
        </is>
      </c>
      <c r="C25" s="17">
        <f>TEXT(C5*(1-C7/100)*12,"$#,##0")&amp;"  /  "&amp;IF(C15&gt;0,TEXT(C5*C7/100*12/C15,"0.0"),"-")</f>
        <v/>
      </c>
    </row>
    <row r="26">
      <c r="B26" s="10" t="inlineStr">
        <is>
          <t>20 séances : prix du forfait / séances pour rembourser</t>
        </is>
      </c>
      <c r="C26" s="17">
        <f>TEXT(C5*(1-C7/100)*20,"$#,##0")&amp;"  /  "&amp;IF(C15&gt;0,TEXT(C5*C7/100*20/C15,"0.0"),"-")</f>
        <v/>
      </c>
    </row>
    <row r="28">
      <c r="B28" s="4" t="inlineStr">
        <is>
          <t>VOTRE SCÉNARIO  (votre propre rabais, pas une promesse de notre part)</t>
        </is>
      </c>
    </row>
    <row r="29">
      <c r="B29" s="5" t="inlineStr">
        <is>
          <t>Si le rabais était de (%)</t>
        </is>
      </c>
      <c r="C29" s="9" t="n">
        <v>20</v>
      </c>
      <c r="D29" s="7" t="inlineStr">
        <is>
          <t>%</t>
        </is>
      </c>
    </row>
    <row r="30">
      <c r="B30" s="10" t="inlineStr">
        <is>
          <t>Prix du forfait à ce rabais</t>
        </is>
      </c>
      <c r="C30" s="11">
        <f>C5*(1-C29/100)*C6</f>
        <v/>
      </c>
    </row>
    <row r="31">
      <c r="B31" s="10" t="inlineStr">
        <is>
          <t>Marge sur une séance du forfait à ce rabais</t>
        </is>
      </c>
      <c r="C31" s="11">
        <f>C5*(1-C29/100)-C8</f>
        <v/>
      </c>
    </row>
    <row r="32">
      <c r="B32" s="12" t="inlineStr">
        <is>
          <t>Argent encaissé d’avance à ce rabais</t>
        </is>
      </c>
      <c r="C32" s="18">
        <f>C30*C9</f>
        <v/>
      </c>
    </row>
    <row r="34">
      <c r="B34" s="19" t="inlineStr">
        <is>
          <t>Le même calcul en ligne, avec vos propres chiffres : pillaros.ca/fr/outils  ·  info@kalbotsolutions.com</t>
        </is>
      </c>
    </row>
    <row r="36">
      <c r="B36" s="7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2026-10-23T12:28:30Z</dcterms:created>
  <dcterms:modified xsi:type="dcterms:W3CDTF">2026-10-23T12:28:30Z</dcterms:modified>
</cp:coreProperties>
</file>