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English" sheetId="1" state="visible" r:id="rId1"/>
    <sheet name="Français" sheetId="2" state="visible" r:id="rId2"/>
  </sheets>
  <definedNames/>
  <calcPr calcId="124519" fullCalcOnLoad="1"/>
</workbook>
</file>

<file path=xl/styles.xml><?xml version="1.0" encoding="utf-8"?>
<styleSheet xmlns="http://schemas.openxmlformats.org/spreadsheetml/2006/main">
  <numFmts count="4">
    <numFmt numFmtId="164" formatCode="$#,##0.00"/>
    <numFmt numFmtId="165" formatCode="0.0"/>
    <numFmt numFmtId="166" formatCode="$#,##0"/>
    <numFmt numFmtId="167" formatCode="$#,##0;-$#,##0"/>
  </numFmts>
  <fonts count="11">
    <font>
      <name val="Calibri"/>
      <family val="2"/>
      <color theme="1"/>
      <sz val="11"/>
      <scheme val="minor"/>
    </font>
    <font>
      <b val="1"/>
      <color rgb="00FFFFFF"/>
      <sz val="15"/>
    </font>
    <font>
      <color rgb="006A6680"/>
      <sz val="10"/>
    </font>
    <font>
      <b val="1"/>
      <color rgb="007300FF"/>
      <sz val="9"/>
    </font>
    <font>
      <sz val="10"/>
    </font>
    <font>
      <b val="1"/>
      <color rgb="001A1730"/>
      <sz val="11"/>
    </font>
    <font>
      <color rgb="009E9AB4"/>
      <sz val="9"/>
    </font>
    <font>
      <color rgb="00000000"/>
      <sz val="10"/>
    </font>
    <font>
      <b val="1"/>
      <color rgb="007300FF"/>
      <sz val="11"/>
    </font>
    <font>
      <b val="1"/>
      <color rgb="00FFFFFF"/>
      <sz val="13"/>
    </font>
    <font>
      <b val="1"/>
      <color rgb="007300FF"/>
      <sz val="10"/>
    </font>
  </fonts>
  <fills count="5">
    <fill>
      <patternFill/>
    </fill>
    <fill>
      <patternFill patternType="gray125"/>
    </fill>
    <fill>
      <patternFill patternType="solid">
        <fgColor rgb="007300FF"/>
      </patternFill>
    </fill>
    <fill>
      <patternFill patternType="solid">
        <fgColor rgb="00FFF3B0"/>
      </patternFill>
    </fill>
    <fill>
      <patternFill patternType="solid">
        <fgColor rgb="00F3ECFF"/>
      </patternFill>
    </fill>
  </fills>
  <borders count="1">
    <border>
      <left/>
      <right/>
      <top/>
      <bottom/>
      <diagonal/>
    </border>
  </borders>
  <cellStyleXfs count="1">
    <xf numFmtId="0" fontId="0" fillId="0" borderId="0"/>
  </cellStyleXfs>
  <cellXfs count="20">
    <xf numFmtId="0" fontId="0" fillId="0" borderId="0" pivotButton="0" quotePrefix="0" xfId="0"/>
    <xf numFmtId="0" fontId="1" fillId="2" borderId="0" pivotButton="0" quotePrefix="0" xfId="0"/>
    <xf numFmtId="0" fontId="0" fillId="2" borderId="0" pivotButton="0" quotePrefix="0" xfId="0"/>
    <xf numFmtId="0" fontId="2" fillId="0" borderId="0" pivotButton="0" quotePrefix="0" xfId="0"/>
    <xf numFmtId="0" fontId="3" fillId="0" borderId="0" pivotButton="0" quotePrefix="0" xfId="0"/>
    <xf numFmtId="0" fontId="4" fillId="0" borderId="0" pivotButton="0" quotePrefix="0" xfId="0"/>
    <xf numFmtId="164" fontId="5" fillId="3" borderId="0" applyAlignment="1" pivotButton="0" quotePrefix="0" xfId="0">
      <alignment horizontal="right"/>
    </xf>
    <xf numFmtId="0" fontId="6" fillId="0" borderId="0" pivotButton="0" quotePrefix="0" xfId="0"/>
    <xf numFmtId="165" fontId="5" fillId="3" borderId="0" applyAlignment="1" pivotButton="0" quotePrefix="0" xfId="0">
      <alignment horizontal="right"/>
    </xf>
    <xf numFmtId="3" fontId="5" fillId="3" borderId="0" applyAlignment="1" pivotButton="0" quotePrefix="0" xfId="0">
      <alignment horizontal="right"/>
    </xf>
    <xf numFmtId="166" fontId="5" fillId="3" borderId="0" applyAlignment="1" pivotButton="0" quotePrefix="0" xfId="0">
      <alignment horizontal="right"/>
    </xf>
    <xf numFmtId="0" fontId="7" fillId="0" borderId="0" pivotButton="0" quotePrefix="0" xfId="0"/>
    <xf numFmtId="164" fontId="8" fillId="4" borderId="0" applyAlignment="1" pivotButton="0" quotePrefix="0" xfId="0">
      <alignment horizontal="right"/>
    </xf>
    <xf numFmtId="9" fontId="8" fillId="4" borderId="0" applyAlignment="1" pivotButton="0" quotePrefix="0" xfId="0">
      <alignment horizontal="right"/>
    </xf>
    <xf numFmtId="0" fontId="5" fillId="0" borderId="0" pivotButton="0" quotePrefix="0" xfId="0"/>
    <xf numFmtId="164" fontId="9" fillId="2" borderId="0" applyAlignment="1" pivotButton="0" quotePrefix="0" xfId="0">
      <alignment horizontal="right"/>
    </xf>
    <xf numFmtId="3" fontId="8" fillId="4" borderId="0" applyAlignment="1" pivotButton="0" quotePrefix="0" xfId="0">
      <alignment horizontal="right"/>
    </xf>
    <xf numFmtId="167" fontId="9" fillId="2" borderId="0" applyAlignment="1" pivotButton="0" quotePrefix="0" xfId="0">
      <alignment horizontal="right"/>
    </xf>
    <xf numFmtId="167" fontId="8" fillId="4" borderId="0" applyAlignment="1" pivotButton="0" quotePrefix="0" xfId="0">
      <alignment horizontal="right"/>
    </xf>
    <xf numFmtId="0" fontId="1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1:D31"/>
  <sheetViews>
    <sheetView showGridLines="0" workbookViewId="0">
      <selection activeCell="A1" sqref="A1"/>
    </sheetView>
  </sheetViews>
  <sheetFormatPr baseColWidth="8" defaultRowHeight="15"/>
  <cols>
    <col width="2" customWidth="1" min="1" max="1"/>
    <col width="58" customWidth="1" min="2" max="2"/>
    <col width="16" customWidth="1" min="3" max="3"/>
    <col width="34" customWidth="1" min="4" max="4"/>
  </cols>
  <sheetData>
    <row r="1" ht="30" customHeight="1">
      <c r="B1" s="1" t="inlineStr">
        <is>
          <t>Tutor Pay &amp; Session Margin</t>
        </is>
      </c>
      <c r="C1" s="2" t="n"/>
      <c r="D1" s="2" t="n"/>
    </row>
    <row r="2">
      <c r="B2" s="3" t="inlineStr">
        <is>
          <t>What one session leaves after the tutor and the card are paid, and how many sessions a month cover the fixed costs. Every figure comes from your numbers.</t>
        </is>
      </c>
    </row>
    <row r="4">
      <c r="B4" s="4" t="inlineStr">
        <is>
          <t>YOUR NUMBERS  (edit the yellow cells)</t>
        </is>
      </c>
    </row>
    <row r="5">
      <c r="B5" s="5" t="inlineStr">
        <is>
          <t>Price of a session</t>
        </is>
      </c>
      <c r="C5" s="6" t="n">
        <v>55</v>
      </c>
      <c r="D5" s="7" t="inlineStr">
        <is>
          <t>$</t>
        </is>
      </c>
    </row>
    <row r="6">
      <c r="B6" s="5" t="inlineStr">
        <is>
          <t>Tutor pay for that session</t>
        </is>
      </c>
      <c r="C6" s="6" t="n">
        <v>25</v>
      </c>
      <c r="D6" s="7" t="inlineStr">
        <is>
          <t>$</t>
        </is>
      </c>
    </row>
    <row r="7">
      <c r="B7" s="5" t="inlineStr">
        <is>
          <t>Payroll costs on top of pay (%)</t>
        </is>
      </c>
      <c r="C7" s="8" t="n">
        <v>12</v>
      </c>
      <c r="D7" s="7" t="inlineStr">
        <is>
          <t>%</t>
        </is>
      </c>
    </row>
    <row r="8">
      <c r="B8" s="5" t="inlineStr">
        <is>
          <t>Card processing on the price (%)</t>
        </is>
      </c>
      <c r="C8" s="8" t="n">
        <v>2.9</v>
      </c>
      <c r="D8" s="7" t="inlineStr">
        <is>
          <t>%</t>
        </is>
      </c>
    </row>
    <row r="9">
      <c r="B9" s="5" t="inlineStr">
        <is>
          <t>Sessions paid to the tutor but not billed (%)</t>
        </is>
      </c>
      <c r="C9" s="8" t="n">
        <v>5</v>
      </c>
      <c r="D9" s="7" t="inlineStr">
        <is>
          <t>%</t>
        </is>
      </c>
    </row>
    <row r="10">
      <c r="B10" s="5" t="inlineStr">
        <is>
          <t>Sessions billed in a month</t>
        </is>
      </c>
      <c r="C10" s="9" t="n">
        <v>240</v>
      </c>
      <c r="D10" s="7" t="inlineStr">
        <is>
          <t>sessions</t>
        </is>
      </c>
    </row>
    <row r="11">
      <c r="B11" s="5" t="inlineStr">
        <is>
          <t>Fixed costs a month</t>
        </is>
      </c>
      <c r="C11" s="10" t="n">
        <v>4500</v>
      </c>
      <c r="D11" s="7" t="inlineStr">
        <is>
          <t>$</t>
        </is>
      </c>
    </row>
    <row r="13">
      <c r="B13" s="4" t="inlineStr">
        <is>
          <t>YOUR RESULT</t>
        </is>
      </c>
    </row>
    <row r="14">
      <c r="B14" s="11" t="inlineStr">
        <is>
          <t>Tutor cost per session (pay + payroll costs)</t>
        </is>
      </c>
      <c r="C14" s="12">
        <f>C6*(1+C7/100)</f>
        <v/>
      </c>
    </row>
    <row r="15">
      <c r="B15" s="11" t="inlineStr">
        <is>
          <t>Card cost per session</t>
        </is>
      </c>
      <c r="C15" s="12">
        <f>C5*C8/100</f>
        <v/>
      </c>
    </row>
    <row r="16">
      <c r="B16" s="11" t="inlineStr">
        <is>
          <t>Gross margin per session</t>
        </is>
      </c>
      <c r="C16" s="12">
        <f>C5-C14-C15</f>
        <v/>
      </c>
    </row>
    <row r="17">
      <c r="B17" s="11" t="inlineStr">
        <is>
          <t>Gross margin (%)</t>
        </is>
      </c>
      <c r="C17" s="13">
        <f>IF(C5&gt;0,C16/C5,"")</f>
        <v/>
      </c>
    </row>
    <row r="18">
      <c r="B18" s="11" t="inlineStr">
        <is>
          <t>No-show allowance per billed session</t>
        </is>
      </c>
      <c r="C18" s="12">
        <f>IF(C9&lt;100,C14*(C9/100)/(1-C9/100),C14)</f>
        <v/>
      </c>
    </row>
    <row r="19">
      <c r="B19" s="14" t="inlineStr">
        <is>
          <t>Contribution per billed session</t>
        </is>
      </c>
      <c r="C19" s="15">
        <f>C16-C18</f>
        <v/>
      </c>
    </row>
    <row r="20">
      <c r="B20" s="11" t="inlineStr">
        <is>
          <t>Break-even sessions a month</t>
        </is>
      </c>
      <c r="C20" s="16">
        <f>IF(C19&gt;0,ROUNDUP(C11/C19,0),"")</f>
        <v/>
      </c>
      <c r="D20" s="7" t="inlineStr">
        <is>
          <t>blank when a session contributes nothing: no volume ever covers the fixed costs then</t>
        </is>
      </c>
    </row>
    <row r="21">
      <c r="B21" s="14" t="inlineStr">
        <is>
          <t>The month, after fixed costs</t>
        </is>
      </c>
      <c r="C21" s="17">
        <f>C19*C10-C11</f>
        <v/>
      </c>
    </row>
    <row r="23">
      <c r="B23" s="4" t="inlineStr">
        <is>
          <t>YOUR SCENARIO  (your own target, not a claim from us)</t>
        </is>
      </c>
    </row>
    <row r="24">
      <c r="B24" s="5" t="inlineStr">
        <is>
          <t>If the price were</t>
        </is>
      </c>
      <c r="C24" s="6" t="n">
        <v>55</v>
      </c>
      <c r="D24" s="7" t="inlineStr">
        <is>
          <t>$</t>
        </is>
      </c>
    </row>
    <row r="25">
      <c r="B25" s="11" t="inlineStr">
        <is>
          <t>Contribution per billed session at that price</t>
        </is>
      </c>
      <c r="C25" s="12">
        <f>C24-C14-C24*C8/100-C18</f>
        <v/>
      </c>
    </row>
    <row r="26">
      <c r="B26" s="11" t="inlineStr">
        <is>
          <t>The month at that price</t>
        </is>
      </c>
      <c r="C26" s="18">
        <f>C25*C10-C11</f>
        <v/>
      </c>
    </row>
    <row r="27">
      <c r="B27" s="14" t="inlineStr">
        <is>
          <t>Difference</t>
        </is>
      </c>
      <c r="C27" s="17">
        <f>C26-C21</f>
        <v/>
      </c>
    </row>
    <row r="29">
      <c r="B29" s="19" t="inlineStr">
        <is>
          <t>See it live with your own students: pillaros.ca/tools  ·  info@kalbotsolutions.com</t>
        </is>
      </c>
    </row>
    <row r="31">
      <c r="B31" s="7" t="inlineStr">
        <is>
          <t>Pillar OS — the operating system for tutoring businesses.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B1:D31"/>
  <sheetViews>
    <sheetView showGridLines="0" workbookViewId="0">
      <selection activeCell="A1" sqref="A1"/>
    </sheetView>
  </sheetViews>
  <sheetFormatPr baseColWidth="8" defaultRowHeight="15"/>
  <cols>
    <col width="2" customWidth="1" min="1" max="1"/>
    <col width="58" customWidth="1" min="2" max="2"/>
    <col width="16" customWidth="1" min="3" max="3"/>
    <col width="34" customWidth="1" min="4" max="4"/>
  </cols>
  <sheetData>
    <row r="1" ht="30" customHeight="1">
      <c r="B1" s="1" t="inlineStr">
        <is>
          <t>Paie des tuteurs et marge par séance</t>
        </is>
      </c>
      <c r="C1" s="2" t="n"/>
      <c r="D1" s="2" t="n"/>
    </row>
    <row r="2">
      <c r="B2" s="3" t="inlineStr">
        <is>
          <t>Ce qu’il vous reste d’une séance une fois le tuteur et les frais de carte payés, et combien de séances par mois couvrent vos coûts fixes. Tous les calculs se basent sur vos propres chiffres.</t>
        </is>
      </c>
    </row>
    <row r="4">
      <c r="B4" s="4" t="inlineStr">
        <is>
          <t>VOS CHIFFRES  (modifiez les cellules jaunes)</t>
        </is>
      </c>
    </row>
    <row r="5">
      <c r="B5" s="5" t="inlineStr">
        <is>
          <t>Prix d’une séance</t>
        </is>
      </c>
      <c r="C5" s="6" t="n">
        <v>55</v>
      </c>
      <c r="D5" s="7" t="inlineStr">
        <is>
          <t>$</t>
        </is>
      </c>
    </row>
    <row r="6">
      <c r="B6" s="5" t="inlineStr">
        <is>
          <t>Paie du tuteur pour cette séance</t>
        </is>
      </c>
      <c r="C6" s="6" t="n">
        <v>25</v>
      </c>
      <c r="D6" s="7" t="inlineStr">
        <is>
          <t>$</t>
        </is>
      </c>
    </row>
    <row r="7">
      <c r="B7" s="5" t="inlineStr">
        <is>
          <t>Charges de l’employeur sur la paie (%)</t>
        </is>
      </c>
      <c r="C7" s="8" t="n">
        <v>12</v>
      </c>
      <c r="D7" s="7" t="inlineStr">
        <is>
          <t>%</t>
        </is>
      </c>
    </row>
    <row r="8">
      <c r="B8" s="5" t="inlineStr">
        <is>
          <t>Frais de paiement par carte (%)</t>
        </is>
      </c>
      <c r="C8" s="8" t="n">
        <v>2.9</v>
      </c>
      <c r="D8" s="7" t="inlineStr">
        <is>
          <t>%</t>
        </is>
      </c>
    </row>
    <row r="9">
      <c r="B9" s="5" t="inlineStr">
        <is>
          <t>Séances payées au tuteur mais non facturées (%)</t>
        </is>
      </c>
      <c r="C9" s="8" t="n">
        <v>5</v>
      </c>
      <c r="D9" s="7" t="inlineStr">
        <is>
          <t>%</t>
        </is>
      </c>
    </row>
    <row r="10">
      <c r="B10" s="5" t="inlineStr">
        <is>
          <t>Séances facturées dans un mois</t>
        </is>
      </c>
      <c r="C10" s="9" t="n">
        <v>240</v>
      </c>
      <c r="D10" s="7" t="inlineStr">
        <is>
          <t>séances</t>
        </is>
      </c>
    </row>
    <row r="11">
      <c r="B11" s="5" t="inlineStr">
        <is>
          <t>Coûts fixes par mois</t>
        </is>
      </c>
      <c r="C11" s="10" t="n">
        <v>4500</v>
      </c>
      <c r="D11" s="7" t="inlineStr">
        <is>
          <t>$</t>
        </is>
      </c>
    </row>
    <row r="13">
      <c r="B13" s="4" t="inlineStr">
        <is>
          <t>VOTRE RÉSULTAT</t>
        </is>
      </c>
    </row>
    <row r="14">
      <c r="B14" s="11" t="inlineStr">
        <is>
          <t>Coût du tuteur par séance (paie + charges)</t>
        </is>
      </c>
      <c r="C14" s="12">
        <f>C6*(1+C7/100)</f>
        <v/>
      </c>
    </row>
    <row r="15">
      <c r="B15" s="11" t="inlineStr">
        <is>
          <t>Frais de carte par séance</t>
        </is>
      </c>
      <c r="C15" s="12">
        <f>C5*C8/100</f>
        <v/>
      </c>
    </row>
    <row r="16">
      <c r="B16" s="11" t="inlineStr">
        <is>
          <t>Marge brute par séance</t>
        </is>
      </c>
      <c r="C16" s="12">
        <f>C5-C14-C15</f>
        <v/>
      </c>
    </row>
    <row r="17">
      <c r="B17" s="11" t="inlineStr">
        <is>
          <t>Marge brute (%)</t>
        </is>
      </c>
      <c r="C17" s="13">
        <f>IF(C5&gt;0,C16/C5,"")</f>
        <v/>
      </c>
    </row>
    <row r="18">
      <c r="B18" s="11" t="inlineStr">
        <is>
          <t>Provision pour absences par séance facturée</t>
        </is>
      </c>
      <c r="C18" s="12">
        <f>IF(C9&lt;100,C14*(C9/100)/(1-C9/100),C14)</f>
        <v/>
      </c>
    </row>
    <row r="19">
      <c r="B19" s="14" t="inlineStr">
        <is>
          <t>Marge de contribution par séance facturée</t>
        </is>
      </c>
      <c r="C19" s="15">
        <f>C16-C18</f>
        <v/>
      </c>
    </row>
    <row r="20">
      <c r="B20" s="11" t="inlineStr">
        <is>
          <t>Seuil de rentabilité (séances par mois)</t>
        </is>
      </c>
      <c r="C20" s="16">
        <f>IF(C19&gt;0,ROUNDUP(C11/C19,0),"")</f>
        <v/>
      </c>
      <c r="D20" s="7" t="inlineStr">
        <is>
          <t>vide quand une séance ne rapporte rien : aucun volume ne couvre alors les coûts fixes</t>
        </is>
      </c>
    </row>
    <row r="21">
      <c r="B21" s="14" t="inlineStr">
        <is>
          <t>Résultat du mois, après coûts fixes</t>
        </is>
      </c>
      <c r="C21" s="17">
        <f>C19*C10-C11</f>
        <v/>
      </c>
    </row>
    <row r="23">
      <c r="B23" s="4" t="inlineStr">
        <is>
          <t>VOTRE SCÉNARIO  (votre propre cible, pas une promesse de notre part)</t>
        </is>
      </c>
    </row>
    <row r="24">
      <c r="B24" s="5" t="inlineStr">
        <is>
          <t>Si le prix était de</t>
        </is>
      </c>
      <c r="C24" s="6" t="n">
        <v>55</v>
      </c>
      <c r="D24" s="7" t="inlineStr">
        <is>
          <t>$</t>
        </is>
      </c>
    </row>
    <row r="25">
      <c r="B25" s="11" t="inlineStr">
        <is>
          <t>Marge de contribution par séance facturée à ce prix</t>
        </is>
      </c>
      <c r="C25" s="12">
        <f>C24-C14-C24*C8/100-C18</f>
        <v/>
      </c>
    </row>
    <row r="26">
      <c r="B26" s="11" t="inlineStr">
        <is>
          <t>Résultat du mois à ce prix</t>
        </is>
      </c>
      <c r="C26" s="18">
        <f>C25*C10-C11</f>
        <v/>
      </c>
    </row>
    <row r="27">
      <c r="B27" s="14" t="inlineStr">
        <is>
          <t>Différence</t>
        </is>
      </c>
      <c r="C27" s="17">
        <f>C26-C21</f>
        <v/>
      </c>
    </row>
    <row r="29">
      <c r="B29" s="19" t="inlineStr">
        <is>
          <t>Le même calcul en ligne, avec vos propres chiffres : pillaros.ca/fr/outils  ·  info@kalbotsolutions.com</t>
        </is>
      </c>
    </row>
    <row r="31">
      <c r="B31" s="7" t="inlineStr">
        <is>
          <t>Pillar OS — le système d’exploitation des entreprises de tutorat.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2026-10-08T15:03:21Z</dcterms:created>
  <dcterms:modified xsi:type="dcterms:W3CDTF">2026-10-08T15:03:21Z</dcterms:modified>
</cp:coreProperties>
</file>