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"/>
    <numFmt numFmtId="165" formatCode="+#,##0;-#,##0;0"/>
    <numFmt numFmtId="166" formatCode="0.0%"/>
    <numFmt numFmtId="167" formatCode="$#,##0.00"/>
    <numFmt numFmtId="168" formatCode="+0.0%;-0.0%;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color rgb="006A6680"/>
      <sz val="10"/>
    </font>
    <font>
      <b val="1"/>
      <color rgb="007300FF"/>
      <sz val="9"/>
    </font>
    <font>
      <sz val="10"/>
    </font>
    <font>
      <b val="1"/>
      <color rgb="001A1730"/>
      <sz val="11"/>
    </font>
    <font>
      <color rgb="009E9AB4"/>
      <sz val="9"/>
    </font>
    <font>
      <b val="1"/>
      <color rgb="00FFFFFF"/>
      <sz val="13"/>
    </font>
    <font>
      <color rgb="00000000"/>
      <sz val="10"/>
    </font>
    <font>
      <b val="1"/>
      <color rgb="007300FF"/>
      <sz val="11"/>
    </font>
    <font>
      <b val="1"/>
      <color rgb="007300FF"/>
      <sz val="10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F3E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3" borderId="0" applyAlignment="1" pivotButton="0" quotePrefix="0" xfId="0">
      <alignment horizontal="right"/>
    </xf>
    <xf numFmtId="0" fontId="6" fillId="0" borderId="0" pivotButton="0" quotePrefix="0" xfId="0"/>
    <xf numFmtId="164" fontId="5" fillId="3" borderId="0" applyAlignment="1" pivotButton="0" quotePrefix="0" xfId="0">
      <alignment horizontal="right"/>
    </xf>
    <xf numFmtId="0" fontId="5" fillId="0" borderId="0" pivotButton="0" quotePrefix="0" xfId="0"/>
    <xf numFmtId="3" fontId="7" fillId="2" borderId="0" applyAlignment="1" pivotButton="0" quotePrefix="0" xfId="0">
      <alignment horizontal="right"/>
    </xf>
    <xf numFmtId="0" fontId="8" fillId="0" borderId="0" pivotButton="0" quotePrefix="0" xfId="0"/>
    <xf numFmtId="165" fontId="9" fillId="4" borderId="0" applyAlignment="1" pivotButton="0" quotePrefix="0" xfId="0">
      <alignment horizontal="right"/>
    </xf>
    <xf numFmtId="166" fontId="9" fillId="4" borderId="0" applyAlignment="1" pivotButton="0" quotePrefix="0" xfId="0">
      <alignment horizontal="right"/>
    </xf>
    <xf numFmtId="1" fontId="9" fillId="4" borderId="0" applyAlignment="1" pivotButton="0" quotePrefix="0" xfId="0">
      <alignment horizontal="right"/>
    </xf>
    <xf numFmtId="3" fontId="9" fillId="4" borderId="0" applyAlignment="1" pivotButton="0" quotePrefix="0" xfId="0">
      <alignment horizontal="right"/>
    </xf>
    <xf numFmtId="9" fontId="7" fillId="2" borderId="0" applyAlignment="1" pivotButton="0" quotePrefix="0" xfId="0">
      <alignment horizontal="right"/>
    </xf>
    <xf numFmtId="167" fontId="9" fillId="4" borderId="0" applyAlignment="1" pivotButton="0" quotePrefix="0" xfId="0">
      <alignment horizontal="right"/>
    </xf>
    <xf numFmtId="164" fontId="9" fillId="4" borderId="0" applyAlignment="1" pivotButton="0" quotePrefix="0" xfId="0">
      <alignment horizontal="right"/>
    </xf>
    <xf numFmtId="164" fontId="7" fillId="2" borderId="0" applyAlignment="1" pivotButton="0" quotePrefix="0" xfId="0">
      <alignment horizontal="right"/>
    </xf>
    <xf numFmtId="168" fontId="9" fillId="4" borderId="0" applyAlignment="1" pivotButton="0" quotePrefix="0" xfId="0">
      <alignment horizontal="right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Monthly Health Scorecard</t>
        </is>
      </c>
      <c r="C1" s="2" t="n"/>
      <c r="D1" s="2" t="n"/>
    </row>
    <row r="2">
      <c r="B2" s="3" t="inlineStr">
        <is>
          <t>Six numbers that say whether the month was good. Fill in what you know; the two optional lines are the ones a spreadsheet usually cannot answer.</t>
        </is>
      </c>
    </row>
    <row r="4">
      <c r="B4" s="4" t="inlineStr">
        <is>
          <t>THIS MONTH  (edit the yellow cells)</t>
        </is>
      </c>
    </row>
    <row r="5">
      <c r="B5" s="5" t="inlineStr">
        <is>
          <t>Active students at the start of the month</t>
        </is>
      </c>
      <c r="C5" s="6" t="n">
        <v>120</v>
      </c>
      <c r="D5" s="7" t="inlineStr">
        <is>
          <t>students</t>
        </is>
      </c>
    </row>
    <row r="6">
      <c r="B6" s="5" t="inlineStr">
        <is>
          <t>New students this month</t>
        </is>
      </c>
      <c r="C6" s="6" t="n">
        <v>6</v>
      </c>
      <c r="D6" s="7" t="inlineStr">
        <is>
          <t>students</t>
        </is>
      </c>
    </row>
    <row r="7">
      <c r="B7" s="5" t="inlineStr">
        <is>
          <t>Active students at the end of the month</t>
        </is>
      </c>
      <c r="C7" s="6" t="n">
        <v>118</v>
      </c>
      <c r="D7" s="7" t="inlineStr">
        <is>
          <t>students</t>
        </is>
      </c>
    </row>
    <row r="8">
      <c r="B8" s="5" t="inlineStr">
        <is>
          <t>Sessions booked</t>
        </is>
      </c>
      <c r="C8" s="6" t="n">
        <v>520</v>
      </c>
      <c r="D8" s="7" t="inlineStr">
        <is>
          <t>sessions</t>
        </is>
      </c>
    </row>
    <row r="9">
      <c r="B9" s="5" t="inlineStr">
        <is>
          <t>Sessions delivered</t>
        </is>
      </c>
      <c r="C9" s="6" t="n">
        <v>488</v>
      </c>
      <c r="D9" s="7" t="inlineStr">
        <is>
          <t>sessions</t>
        </is>
      </c>
    </row>
    <row r="10">
      <c r="B10" s="5" t="inlineStr">
        <is>
          <t>Revenue this month</t>
        </is>
      </c>
      <c r="C10" s="8" t="n">
        <v>27500</v>
      </c>
      <c r="D10" s="7" t="inlineStr">
        <is>
          <t>$</t>
        </is>
      </c>
    </row>
    <row r="11">
      <c r="B11" s="5" t="inlineStr">
        <is>
          <t>Revenue last month (optional)</t>
        </is>
      </c>
      <c r="C11" s="8" t="n">
        <v>26800</v>
      </c>
      <c r="D11" s="7" t="inlineStr">
        <is>
          <t>$</t>
        </is>
      </c>
    </row>
    <row r="12">
      <c r="B12" s="5" t="inlineStr">
        <is>
          <t>Students with no session in the last four weeks (optional)</t>
        </is>
      </c>
      <c r="C12" s="6" t="n"/>
      <c r="D12" s="7" t="inlineStr">
        <is>
          <t>students</t>
        </is>
      </c>
    </row>
    <row r="13">
      <c r="B13" s="5" t="inlineStr">
        <is>
          <t>Students whose credits or packages run out within 30 days (optional)</t>
        </is>
      </c>
      <c r="C13" s="6" t="n"/>
      <c r="D13" s="7" t="inlineStr">
        <is>
          <t>students</t>
        </is>
      </c>
    </row>
    <row r="15">
      <c r="B15" s="4" t="inlineStr">
        <is>
          <t>YOUR SCORECARD</t>
        </is>
      </c>
    </row>
    <row r="16">
      <c r="B16" s="9" t="inlineStr">
        <is>
          <t>Students lost</t>
        </is>
      </c>
      <c r="C16" s="10">
        <f>MAX(0,C5+C6-C7)</f>
        <v/>
      </c>
    </row>
    <row r="17">
      <c r="B17" s="11" t="inlineStr">
        <is>
          <t>Net growth (students)</t>
        </is>
      </c>
      <c r="C17" s="12">
        <f>C7-C5</f>
        <v/>
      </c>
    </row>
    <row r="18">
      <c r="B18" s="11" t="inlineStr">
        <is>
          <t>Net growth (%)</t>
        </is>
      </c>
      <c r="C18" s="13">
        <f>IF(C5&gt;0,C17/C5,"")</f>
        <v/>
      </c>
      <c r="D18" s="7" t="inlineStr">
        <is>
          <t>our reading: growing above +2 %, shrinking below −2 %</t>
        </is>
      </c>
    </row>
    <row r="19">
      <c r="B19" s="11" t="inlineStr">
        <is>
          <t>Loss rate (% of the roster)</t>
        </is>
      </c>
      <c r="C19" s="13">
        <f>IF(C5&gt;0,C16/C5,"")</f>
        <v/>
      </c>
    </row>
    <row r="20">
      <c r="B20" s="11" t="inlineStr">
        <is>
          <t>Months to replace the whole roster at this rate</t>
        </is>
      </c>
      <c r="C20" s="14">
        <f>IF(AND(C19&lt;&gt;"",C19&gt;0),1/C19,"")</f>
        <v/>
      </c>
    </row>
    <row r="21">
      <c r="B21" s="11" t="inlineStr">
        <is>
          <t>Sessions booked and not delivered</t>
        </is>
      </c>
      <c r="C21" s="15">
        <f>MAX(0,C8-C9)</f>
        <v/>
      </c>
    </row>
    <row r="22">
      <c r="B22" s="9" t="inlineStr">
        <is>
          <t>Delivery rate</t>
        </is>
      </c>
      <c r="C22" s="16">
        <f>IF(C8&gt;0,MIN(1,C9/C8),"")</f>
        <v/>
      </c>
    </row>
    <row r="23">
      <c r="B23" s="11" t="inlineStr">
        <is>
          <t>Revenue per delivered session</t>
        </is>
      </c>
      <c r="C23" s="17">
        <f>IF(C9&gt;0,C10/C9,"")</f>
        <v/>
      </c>
    </row>
    <row r="24">
      <c r="B24" s="11" t="inlineStr">
        <is>
          <t>Revenue that was on the calendar and not delivered</t>
        </is>
      </c>
      <c r="C24" s="18">
        <f>IF(C23&lt;&gt;"",C21*C23,"")</f>
        <v/>
      </c>
    </row>
    <row r="25">
      <c r="B25" s="9" t="inlineStr">
        <is>
          <t>Revenue per student</t>
        </is>
      </c>
      <c r="C25" s="19">
        <f>IF(C7&gt;0,C10/C7,"")</f>
        <v/>
      </c>
    </row>
    <row r="26">
      <c r="B26" s="11" t="inlineStr">
        <is>
          <t>Change on last month</t>
        </is>
      </c>
      <c r="C26" s="20">
        <f>IF(AND(C11&lt;&gt;"",C11&gt;0),(C10-C11)/C11,"")</f>
        <v/>
      </c>
    </row>
    <row r="27">
      <c r="B27" s="11" t="inlineStr">
        <is>
          <t>One fewer loss a month is worth, per year</t>
        </is>
      </c>
      <c r="C27" s="18">
        <f>IF(C25&lt;&gt;"",C25*12,"")</f>
        <v/>
      </c>
    </row>
    <row r="28">
      <c r="B28" s="11" t="inlineStr">
        <is>
          <t>Revenue at risk per month from quiet students</t>
        </is>
      </c>
      <c r="C28" s="18">
        <f>IF(OR(C12="",C25=""),"",C12*C25)</f>
        <v/>
      </c>
      <c r="D28" s="7" t="inlineStr">
        <is>
          <t>blank until you enter the quiet students; Pillar counts them every morning</t>
        </is>
      </c>
    </row>
    <row r="29">
      <c r="B29" s="11" t="inlineStr">
        <is>
          <t>Renewal conversations to have this month</t>
        </is>
      </c>
      <c r="C29" s="15">
        <f>IF(C13="","",C13)</f>
        <v/>
      </c>
    </row>
    <row r="31">
      <c r="B31" s="21" t="inlineStr">
        <is>
          <t>See it live with your own students: pillaros.ca/tools  ·  info@kalbotsolutions.com</t>
        </is>
      </c>
    </row>
    <row r="33">
      <c r="B33" s="7" t="inlineStr">
        <is>
          <t>Pillar OS — the operating system for tutoring businesses.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Bilan de santé mensuel</t>
        </is>
      </c>
      <c r="C1" s="2" t="n"/>
      <c r="D1" s="2" t="n"/>
    </row>
    <row r="2">
      <c r="B2" s="3" t="inlineStr">
        <is>
          <t>Six chiffres qui vous disent si le mois a été bon. Entrez ce que vous savez ; les deux lignes facultatives sont justement celles qu’un chiffrier ne permet habituellement pas de connaître.</t>
        </is>
      </c>
    </row>
    <row r="4">
      <c r="B4" s="4" t="inlineStr">
        <is>
          <t>CE MOIS-CI  (modifiez les cellules jaunes)</t>
        </is>
      </c>
    </row>
    <row r="5">
      <c r="B5" s="5" t="inlineStr">
        <is>
          <t>Élèves actifs au début du mois</t>
        </is>
      </c>
      <c r="C5" s="6" t="n">
        <v>120</v>
      </c>
      <c r="D5" s="7" t="inlineStr">
        <is>
          <t>élèves</t>
        </is>
      </c>
    </row>
    <row r="6">
      <c r="B6" s="5" t="inlineStr">
        <is>
          <t>Nouveaux élèves ce mois-ci</t>
        </is>
      </c>
      <c r="C6" s="6" t="n">
        <v>6</v>
      </c>
      <c r="D6" s="7" t="inlineStr">
        <is>
          <t>élèves</t>
        </is>
      </c>
    </row>
    <row r="7">
      <c r="B7" s="5" t="inlineStr">
        <is>
          <t>Élèves actifs à la fin du mois</t>
        </is>
      </c>
      <c r="C7" s="6" t="n">
        <v>118</v>
      </c>
      <c r="D7" s="7" t="inlineStr">
        <is>
          <t>élèves</t>
        </is>
      </c>
    </row>
    <row r="8">
      <c r="B8" s="5" t="inlineStr">
        <is>
          <t>Séances réservées</t>
        </is>
      </c>
      <c r="C8" s="6" t="n">
        <v>520</v>
      </c>
      <c r="D8" s="7" t="inlineStr">
        <is>
          <t>séances</t>
        </is>
      </c>
    </row>
    <row r="9">
      <c r="B9" s="5" t="inlineStr">
        <is>
          <t>Séances données</t>
        </is>
      </c>
      <c r="C9" s="6" t="n">
        <v>488</v>
      </c>
      <c r="D9" s="7" t="inlineStr">
        <is>
          <t>séances</t>
        </is>
      </c>
    </row>
    <row r="10">
      <c r="B10" s="5" t="inlineStr">
        <is>
          <t>Revenus du mois</t>
        </is>
      </c>
      <c r="C10" s="8" t="n">
        <v>27500</v>
      </c>
      <c r="D10" s="7" t="inlineStr">
        <is>
          <t>$</t>
        </is>
      </c>
    </row>
    <row r="11">
      <c r="B11" s="5" t="inlineStr">
        <is>
          <t>Revenus du mois dernier (facultatif)</t>
        </is>
      </c>
      <c r="C11" s="8" t="n">
        <v>26800</v>
      </c>
      <c r="D11" s="7" t="inlineStr">
        <is>
          <t>$</t>
        </is>
      </c>
    </row>
    <row r="12">
      <c r="B12" s="5" t="inlineStr">
        <is>
          <t>Élèves sans séance depuis quatre semaines (facultatif)</t>
        </is>
      </c>
      <c r="C12" s="6" t="n"/>
      <c r="D12" s="7" t="inlineStr">
        <is>
          <t>élèves</t>
        </is>
      </c>
    </row>
    <row r="13">
      <c r="B13" s="5" t="inlineStr">
        <is>
          <t>Élèves dont les crédits ou forfaits se terminent d’ici 30 jours (facultatif)</t>
        </is>
      </c>
      <c r="C13" s="6" t="n"/>
      <c r="D13" s="7" t="inlineStr">
        <is>
          <t>élèves</t>
        </is>
      </c>
    </row>
    <row r="15">
      <c r="B15" s="4" t="inlineStr">
        <is>
          <t>VOTRE BILAN</t>
        </is>
      </c>
    </row>
    <row r="16">
      <c r="B16" s="9" t="inlineStr">
        <is>
          <t>Départs</t>
        </is>
      </c>
      <c r="C16" s="10">
        <f>MAX(0,C5+C6-C7)</f>
        <v/>
      </c>
    </row>
    <row r="17">
      <c r="B17" s="11" t="inlineStr">
        <is>
          <t>Croissance nette (élèves)</t>
        </is>
      </c>
      <c r="C17" s="12">
        <f>C7-C5</f>
        <v/>
      </c>
    </row>
    <row r="18">
      <c r="B18" s="11" t="inlineStr">
        <is>
          <t>Croissance nette (%)</t>
        </is>
      </c>
      <c r="C18" s="13">
        <f>IF(C5&gt;0,C17/C5,"")</f>
        <v/>
      </c>
      <c r="D18" s="7" t="inlineStr">
        <is>
          <t>notre repère : en croissance au-dessus de +2 %, en recul sous −2 %</t>
        </is>
      </c>
    </row>
    <row r="19">
      <c r="B19" s="11" t="inlineStr">
        <is>
          <t>Taux de départ (% des élèves)</t>
        </is>
      </c>
      <c r="C19" s="13">
        <f>IF(C5&gt;0,C16/C5,"")</f>
        <v/>
      </c>
    </row>
    <row r="20">
      <c r="B20" s="11" t="inlineStr">
        <is>
          <t>Mois avant que tous vos élèves soient remplacés, à ce rythme</t>
        </is>
      </c>
      <c r="C20" s="14">
        <f>IF(AND(C19&lt;&gt;"",C19&gt;0),1/C19,"")</f>
        <v/>
      </c>
    </row>
    <row r="21">
      <c r="B21" s="11" t="inlineStr">
        <is>
          <t>Séances réservées et non données</t>
        </is>
      </c>
      <c r="C21" s="15">
        <f>MAX(0,C8-C9)</f>
        <v/>
      </c>
    </row>
    <row r="22">
      <c r="B22" s="9" t="inlineStr">
        <is>
          <t>Taux de séances données</t>
        </is>
      </c>
      <c r="C22" s="16">
        <f>IF(C8&gt;0,MIN(1,C9/C8),"")</f>
        <v/>
      </c>
    </row>
    <row r="23">
      <c r="B23" s="11" t="inlineStr">
        <is>
          <t>Revenu par séance donnée</t>
        </is>
      </c>
      <c r="C23" s="17">
        <f>IF(C9&gt;0,C10/C9,"")</f>
        <v/>
      </c>
    </row>
    <row r="24">
      <c r="B24" s="11" t="inlineStr">
        <is>
          <t>Revenus des séances réservées mais non données</t>
        </is>
      </c>
      <c r="C24" s="18">
        <f>IF(C23&lt;&gt;"",C21*C23,"")</f>
        <v/>
      </c>
    </row>
    <row r="25">
      <c r="B25" s="9" t="inlineStr">
        <is>
          <t>Revenu par élève</t>
        </is>
      </c>
      <c r="C25" s="19">
        <f>IF(C7&gt;0,C10/C7,"")</f>
        <v/>
      </c>
    </row>
    <row r="26">
      <c r="B26" s="11" t="inlineStr">
        <is>
          <t>Variation par rapport au mois dernier</t>
        </is>
      </c>
      <c r="C26" s="20">
        <f>IF(AND(C11&lt;&gt;"",C11&gt;0),(C10-C11)/C11,"")</f>
        <v/>
      </c>
    </row>
    <row r="27">
      <c r="B27" s="11" t="inlineStr">
        <is>
          <t>Un départ de moins par mois vaut, par année</t>
        </is>
      </c>
      <c r="C27" s="18">
        <f>IF(C25&lt;&gt;"",C25*12,"")</f>
        <v/>
      </c>
    </row>
    <row r="28">
      <c r="B28" s="11" t="inlineStr">
        <is>
          <t>Revenus à risque par mois (élèves sans séance récente)</t>
        </is>
      </c>
      <c r="C28" s="18">
        <f>IF(OR(C12="",C25=""),"",C12*C25)</f>
        <v/>
      </c>
      <c r="D28" s="7" t="inlineStr">
        <is>
          <t>vide tant que vous n’entrez pas les élèves sans séance récente ; Pillar les compte chaque matin</t>
        </is>
      </c>
    </row>
    <row r="29">
      <c r="B29" s="11" t="inlineStr">
        <is>
          <t>Renouvellements à proposer ce mois-ci</t>
        </is>
      </c>
      <c r="C29" s="15">
        <f>IF(C13="","",C13)</f>
        <v/>
      </c>
    </row>
    <row r="31">
      <c r="B31" s="21" t="inlineStr">
        <is>
          <t>Le même calcul en ligne, avec vos propres chiffres : pillaros.ca/fr/outils  ·  info@kalbotsolutions.com</t>
        </is>
      </c>
    </row>
    <row r="33">
      <c r="B33" s="7" t="inlineStr">
        <is>
          <t>Pillar OS — le système d’exploitation des entreprises de tutorat.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2026-10-08T15:03:21Z</dcterms:created>
  <dcterms:modified xsi:type="dcterms:W3CDTF">2026-10-08T15:03:21Z</dcterms:modified>
</cp:coreProperties>
</file>